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Risk Management\Cerinte de publicare\2026\"/>
    </mc:Choice>
  </mc:AlternateContent>
  <xr:revisionPtr revIDLastSave="0" documentId="13_ncr:1_{4D315879-D511-4F7B-ACEA-1D0DA7AD6B29}" xr6:coauthVersionLast="47" xr6:coauthVersionMax="47" xr10:uidLastSave="{00000000-0000-0000-0000-000000000000}"/>
  <bookViews>
    <workbookView xWindow="0" yWindow="405" windowWidth="15000" windowHeight="14085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2" l="1"/>
  <c r="C31" i="2"/>
  <c r="E28" i="2"/>
  <c r="E22" i="2"/>
  <c r="E15" i="2"/>
  <c r="D10" i="2"/>
  <c r="C10" i="2"/>
  <c r="C36" i="2" s="1"/>
  <c r="D36" i="2" l="1"/>
  <c r="E32" i="2"/>
  <c r="E31" i="2" s="1"/>
  <c r="E11" i="2"/>
  <c r="E10" i="2" s="1"/>
  <c r="E36" i="2" s="1"/>
</calcChain>
</file>

<file path=xl/sharedStrings.xml><?xml version="1.0" encoding="utf-8"?>
<sst xmlns="http://schemas.openxmlformats.org/spreadsheetml/2006/main" count="74" uniqueCount="35">
  <si>
    <t>Public</t>
  </si>
  <si>
    <t>la situația din 30 septembrie 2026</t>
  </si>
  <si>
    <t xml:space="preserve"> lei</t>
  </si>
  <si>
    <t>Nr. d/o</t>
  </si>
  <si>
    <t>Cerințe minime de capital</t>
  </si>
  <si>
    <t>Trimestrul gestionar</t>
  </si>
  <si>
    <t>Trimestrul precedent celui gestionar</t>
  </si>
  <si>
    <t>Din care: abordarea standardizată</t>
  </si>
  <si>
    <t>Din care: abordarea IRB de bază (FIRB)</t>
  </si>
  <si>
    <t>Din care: abordarea IRB avansată (AIRB)</t>
  </si>
  <si>
    <t>Din care: titluri de capital din abordarea IRB conform abordării simple ponderate la risc sau AMI</t>
  </si>
  <si>
    <t xml:space="preserve">Riscul de credit al contrapărții </t>
  </si>
  <si>
    <t>Din care: metoda marcării la piață</t>
  </si>
  <si>
    <t>Din care: metoda standardizată</t>
  </si>
  <si>
    <t>Din care: metoda modelului intern (MMI)</t>
  </si>
  <si>
    <t>Din care: ajustarea evaluării creditului (CVA)</t>
  </si>
  <si>
    <t>Riscul de decontare</t>
  </si>
  <si>
    <t>Din care: abordarea IRB</t>
  </si>
  <si>
    <t>Din care: metoda formulei reglementate a IRB  (SFA)</t>
  </si>
  <si>
    <t>Din care: abordarea bazată pe evaluări interne (IAA)</t>
  </si>
  <si>
    <t>Risc de piață</t>
  </si>
  <si>
    <t>Din care: AMI</t>
  </si>
  <si>
    <t>Risc operațional</t>
  </si>
  <si>
    <t>Din care: abordarea de bază</t>
  </si>
  <si>
    <t>Din care: abordarea avansată de evaluare</t>
  </si>
  <si>
    <t>Valori sub pragurile pentru deducere (care sunt supuse unei ponderi de risc de 250%) după aplicarea ponderii de risc de 250%.</t>
  </si>
  <si>
    <t>Total</t>
  </si>
  <si>
    <t>Informație cu privire la cuantumul epunerilor ponderate la risc (RWA) și cerințele de capital</t>
  </si>
  <si>
    <t>Cuantumul epunerilor ponderate la risc (RWA)</t>
  </si>
  <si>
    <t>Riscul de credit (ecluzând riscul de credit al contrapărții)</t>
  </si>
  <si>
    <t>Din care: metoda epunerii inițiale</t>
  </si>
  <si>
    <t>Din care: valoarea epunerii la risc pentru contribuții la fondul de garantare a CPC</t>
  </si>
  <si>
    <t>Epunerile din securitizare în portofoliul bancar (după plafon)</t>
  </si>
  <si>
    <t>Nota: Informaţia este dezvăluită conform prevederilor Regulamentului BNM nr. 158/2020 cu privire la cerințele de publicare a informațiilor de către bănci (Anea 11)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</si>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</sst>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&quot; &quot;##0.00_);_(* \(#&quot; &quot;##0.0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i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800000"/>
        <bgColor indexed="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2" fillId="0" borderId="0" xfId="1" applyFont="1"/>
    <xf numFmtId="0" fontId="2" fillId="0" borderId="0" xfId="1" applyFont="1" applyAlignment="1">
      <alignment horizontal="right" wrapText="1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6" fillId="2" borderId="3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vertical="center" wrapText="1"/>
    </xf>
    <xf numFmtId="3" fontId="5" fillId="3" borderId="12" xfId="3" applyNumberFormat="1" applyFont="1" applyFill="1" applyBorder="1" applyAlignment="1">
      <alignment horizontal="right" vertical="center"/>
    </xf>
    <xf numFmtId="165" fontId="7" fillId="0" borderId="11" xfId="4" applyNumberFormat="1" applyFont="1" applyBorder="1" applyAlignment="1">
      <alignment horizontal="center" vertical="center" wrapText="1"/>
    </xf>
    <xf numFmtId="165" fontId="7" fillId="0" borderId="12" xfId="4" applyNumberFormat="1" applyFont="1" applyBorder="1" applyAlignment="1">
      <alignment horizontal="center" vertical="center" wrapText="1"/>
    </xf>
    <xf numFmtId="0" fontId="8" fillId="0" borderId="11" xfId="1" applyFont="1" applyBorder="1" applyAlignment="1">
      <alignment vertical="center" wrapText="1"/>
    </xf>
    <xf numFmtId="3" fontId="5" fillId="3" borderId="11" xfId="3" applyNumberFormat="1" applyFont="1" applyFill="1" applyBorder="1" applyAlignment="1">
      <alignment horizontal="right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vertical="center" wrapText="1"/>
    </xf>
    <xf numFmtId="3" fontId="9" fillId="3" borderId="5" xfId="3" applyNumberFormat="1" applyFont="1" applyFill="1" applyBorder="1" applyAlignment="1">
      <alignment horizontal="right" vertical="center"/>
    </xf>
    <xf numFmtId="3" fontId="9" fillId="3" borderId="6" xfId="3" applyNumberFormat="1" applyFont="1" applyFill="1" applyBorder="1" applyAlignment="1">
      <alignment horizontal="right" vertical="center"/>
    </xf>
    <xf numFmtId="3" fontId="2" fillId="0" borderId="0" xfId="1" applyNumberFormat="1" applyFont="1"/>
    <xf numFmtId="0" fontId="10" fillId="0" borderId="0" xfId="1" applyFont="1"/>
    <xf numFmtId="3" fontId="5" fillId="0" borderId="8" xfId="3" applyNumberFormat="1" applyFont="1" applyFill="1" applyBorder="1" applyAlignment="1">
      <alignment horizontal="right" vertical="center"/>
    </xf>
    <xf numFmtId="3" fontId="5" fillId="0" borderId="9" xfId="3" applyNumberFormat="1" applyFont="1" applyFill="1" applyBorder="1" applyAlignment="1">
      <alignment horizontal="right" vertical="center"/>
    </xf>
    <xf numFmtId="3" fontId="5" fillId="0" borderId="12" xfId="3" applyNumberFormat="1" applyFont="1" applyFill="1" applyBorder="1" applyAlignment="1">
      <alignment horizontal="right" vertical="center"/>
    </xf>
    <xf numFmtId="165" fontId="7" fillId="0" borderId="11" xfId="4" applyNumberFormat="1" applyFont="1" applyFill="1" applyBorder="1" applyAlignment="1">
      <alignment horizontal="center" vertical="center" wrapText="1"/>
    </xf>
    <xf numFmtId="165" fontId="7" fillId="0" borderId="12" xfId="4" applyNumberFormat="1" applyFont="1" applyFill="1" applyBorder="1" applyAlignment="1">
      <alignment horizontal="center" vertical="center" wrapText="1"/>
    </xf>
    <xf numFmtId="3" fontId="5" fillId="0" borderId="11" xfId="3" applyNumberFormat="1" applyFont="1" applyFill="1" applyBorder="1" applyAlignment="1">
      <alignment horizontal="right" vertical="center"/>
    </xf>
    <xf numFmtId="165" fontId="7" fillId="0" borderId="11" xfId="4" applyNumberFormat="1" applyFont="1" applyFill="1" applyBorder="1" applyAlignment="1">
      <alignment vertical="center" wrapText="1"/>
    </xf>
    <xf numFmtId="165" fontId="7" fillId="0" borderId="12" xfId="4" applyNumberFormat="1" applyFont="1" applyFill="1" applyBorder="1" applyAlignment="1">
      <alignment vertical="center" wrapText="1"/>
    </xf>
    <xf numFmtId="0" fontId="4" fillId="0" borderId="0" xfId="1" applyFont="1" applyAlignment="1">
      <alignment horizont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</cellXfs>
  <cellStyles count="5">
    <cellStyle name="Comma 2" xfId="4" xr:uid="{53E74F95-E2E4-44B5-BA60-7D1EE02A1C90}"/>
    <cellStyle name="Comma 2 2 2" xfId="2" xr:uid="{3AF0F8C4-5BA1-4AC3-BA53-3AC5631D642A}"/>
    <cellStyle name="Normal" xfId="0" builtinId="0"/>
    <cellStyle name="Normal 2" xfId="1" xr:uid="{5F7FB638-7052-4698-9075-20B785675F71}"/>
    <cellStyle name="Normal 2 2" xfId="3" xr:uid="{DFC45AC8-7C25-4222-855C-9FEC13B23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F9F5-39AF-4F04-8624-DB1A7BE3DEA8}">
  <sheetPr>
    <pageSetUpPr autoPageBreaks="0"/>
  </sheetPr>
  <dimension ref="A1:H39"/>
  <sheetViews>
    <sheetView tabSelected="1" topLeftCell="A2" zoomScale="85" zoomScaleNormal="85" workbookViewId="0">
      <selection activeCell="A4" sqref="A4:E4"/>
    </sheetView>
  </sheetViews>
  <sheetFormatPr defaultColWidth="9.140625" defaultRowHeight="15" x14ac:dyDescent="0.25"/>
  <cols>
    <col min="1" max="1" width="5.7109375" style="3" customWidth="1"/>
    <col min="2" max="2" width="41.42578125" style="3" customWidth="1"/>
    <col min="3" max="3" width="19.28515625" style="3" customWidth="1"/>
    <col min="4" max="4" width="26.42578125" style="3" customWidth="1"/>
    <col min="5" max="5" width="19.28515625" style="3" customWidth="1"/>
    <col min="6" max="6" width="9.140625" style="3"/>
    <col min="9" max="16384" width="9.140625" style="3"/>
  </cols>
  <sheetData>
    <row r="1" spans="1:5" ht="14.25" customHeight="1" x14ac:dyDescent="0.25">
      <c r="A1" s="1"/>
      <c r="B1" s="1"/>
      <c r="C1" s="1"/>
      <c r="D1" s="1"/>
      <c r="E1" s="2" t="s">
        <v>0</v>
      </c>
    </row>
    <row r="2" spans="1:5" ht="15" customHeight="1" x14ac:dyDescent="0.25">
      <c r="A2" s="1"/>
      <c r="B2" s="1"/>
      <c r="C2" s="1"/>
      <c r="D2" s="1"/>
      <c r="E2" s="1"/>
    </row>
    <row r="3" spans="1:5" ht="15" customHeight="1" x14ac:dyDescent="0.25">
      <c r="E3" s="4"/>
    </row>
    <row r="4" spans="1:5" ht="15" customHeight="1" x14ac:dyDescent="0.25">
      <c r="A4" s="33" t="s">
        <v>27</v>
      </c>
      <c r="B4" s="33"/>
      <c r="C4" s="33"/>
      <c r="D4" s="33"/>
      <c r="E4" s="33"/>
    </row>
    <row r="5" spans="1:5" ht="15" customHeight="1" x14ac:dyDescent="0.25">
      <c r="A5" s="33" t="s">
        <v>1</v>
      </c>
      <c r="B5" s="33"/>
      <c r="C5" s="33"/>
      <c r="D5" s="33"/>
      <c r="E5" s="33"/>
    </row>
    <row r="6" spans="1:5" ht="15" customHeight="1" x14ac:dyDescent="0.25">
      <c r="A6" s="5"/>
      <c r="B6" s="5"/>
      <c r="C6" s="5"/>
      <c r="D6" s="5"/>
      <c r="E6" s="5"/>
    </row>
    <row r="7" spans="1:5" ht="15.75" customHeight="1" thickBot="1" x14ac:dyDescent="0.3">
      <c r="E7" s="6" t="s">
        <v>2</v>
      </c>
    </row>
    <row r="8" spans="1:5" ht="30.75" customHeight="1" x14ac:dyDescent="0.25">
      <c r="A8" s="34" t="s">
        <v>3</v>
      </c>
      <c r="B8" s="36"/>
      <c r="C8" s="36" t="s">
        <v>28</v>
      </c>
      <c r="D8" s="36"/>
      <c r="E8" s="7" t="s">
        <v>4</v>
      </c>
    </row>
    <row r="9" spans="1:5" ht="27.75" customHeight="1" thickBot="1" x14ac:dyDescent="0.3">
      <c r="A9" s="35"/>
      <c r="B9" s="37"/>
      <c r="C9" s="8" t="s">
        <v>5</v>
      </c>
      <c r="D9" s="8" t="s">
        <v>6</v>
      </c>
      <c r="E9" s="9" t="s">
        <v>5</v>
      </c>
    </row>
    <row r="10" spans="1:5" ht="25.5" x14ac:dyDescent="0.25">
      <c r="A10" s="10">
        <v>1</v>
      </c>
      <c r="B10" s="11" t="s">
        <v>29</v>
      </c>
      <c r="C10" s="25">
        <f>C11</f>
        <v>823250224.70596874</v>
      </c>
      <c r="D10" s="25">
        <f>D11</f>
        <v>802503252.27873933</v>
      </c>
      <c r="E10" s="26">
        <f t="shared" ref="E10" si="0">E11</f>
        <v>82325022.469999999</v>
      </c>
    </row>
    <row r="11" spans="1:5" ht="15" customHeight="1" x14ac:dyDescent="0.25">
      <c r="A11" s="12">
        <v>2</v>
      </c>
      <c r="B11" s="13" t="s">
        <v>7</v>
      </c>
      <c r="C11" s="25">
        <v>823250224.70596874</v>
      </c>
      <c r="D11" s="25">
        <v>802503252.27873933</v>
      </c>
      <c r="E11" s="27">
        <f>ROUND(C10*10%,2)</f>
        <v>82325022.469999999</v>
      </c>
    </row>
    <row r="12" spans="1:5" ht="15" customHeight="1" x14ac:dyDescent="0.25">
      <c r="A12" s="12">
        <v>3</v>
      </c>
      <c r="B12" s="13" t="s">
        <v>8</v>
      </c>
      <c r="C12" s="28" t="s">
        <v>34</v>
      </c>
      <c r="D12" s="28" t="s">
        <v>34</v>
      </c>
      <c r="E12" s="29" t="s">
        <v>34</v>
      </c>
    </row>
    <row r="13" spans="1:5" ht="15" customHeight="1" x14ac:dyDescent="0.25">
      <c r="A13" s="12">
        <v>4</v>
      </c>
      <c r="B13" s="13" t="s">
        <v>9</v>
      </c>
      <c r="C13" s="28" t="s">
        <v>34</v>
      </c>
      <c r="D13" s="28" t="s">
        <v>34</v>
      </c>
      <c r="E13" s="29" t="s">
        <v>34</v>
      </c>
    </row>
    <row r="14" spans="1:5" ht="38.25" customHeight="1" x14ac:dyDescent="0.25">
      <c r="A14" s="12">
        <v>5</v>
      </c>
      <c r="B14" s="13" t="s">
        <v>10</v>
      </c>
      <c r="C14" s="28" t="s">
        <v>34</v>
      </c>
      <c r="D14" s="28" t="s">
        <v>34</v>
      </c>
      <c r="E14" s="29" t="s">
        <v>34</v>
      </c>
    </row>
    <row r="15" spans="1:5" ht="15" customHeight="1" x14ac:dyDescent="0.25">
      <c r="A15" s="12">
        <v>6</v>
      </c>
      <c r="B15" s="17" t="s">
        <v>11</v>
      </c>
      <c r="C15" s="30">
        <v>0</v>
      </c>
      <c r="D15" s="30">
        <v>0</v>
      </c>
      <c r="E15" s="27">
        <f>ROUND(C15*10%,2)</f>
        <v>0</v>
      </c>
    </row>
    <row r="16" spans="1:5" ht="15" customHeight="1" x14ac:dyDescent="0.25">
      <c r="A16" s="12">
        <v>7</v>
      </c>
      <c r="B16" s="13" t="s">
        <v>12</v>
      </c>
      <c r="C16" s="31"/>
      <c r="D16" s="31"/>
      <c r="E16" s="32"/>
    </row>
    <row r="17" spans="1:5" ht="15" customHeight="1" x14ac:dyDescent="0.25">
      <c r="A17" s="12">
        <v>8</v>
      </c>
      <c r="B17" s="13" t="s">
        <v>30</v>
      </c>
      <c r="C17" s="31"/>
      <c r="D17" s="31"/>
      <c r="E17" s="32"/>
    </row>
    <row r="18" spans="1:5" ht="15" customHeight="1" x14ac:dyDescent="0.25">
      <c r="A18" s="12">
        <v>9</v>
      </c>
      <c r="B18" s="13" t="s">
        <v>13</v>
      </c>
      <c r="C18" s="31"/>
      <c r="D18" s="31"/>
      <c r="E18" s="32"/>
    </row>
    <row r="19" spans="1:5" ht="15" customHeight="1" x14ac:dyDescent="0.25">
      <c r="A19" s="12">
        <v>10</v>
      </c>
      <c r="B19" s="13" t="s">
        <v>14</v>
      </c>
      <c r="C19" s="28" t="s">
        <v>34</v>
      </c>
      <c r="D19" s="28" t="s">
        <v>34</v>
      </c>
      <c r="E19" s="29" t="s">
        <v>34</v>
      </c>
    </row>
    <row r="20" spans="1:5" ht="25.5" customHeight="1" x14ac:dyDescent="0.25">
      <c r="A20" s="12">
        <v>11</v>
      </c>
      <c r="B20" s="13" t="s">
        <v>31</v>
      </c>
      <c r="C20" s="28" t="s">
        <v>34</v>
      </c>
      <c r="D20" s="28" t="s">
        <v>34</v>
      </c>
      <c r="E20" s="29" t="s">
        <v>34</v>
      </c>
    </row>
    <row r="21" spans="1:5" ht="15" customHeight="1" x14ac:dyDescent="0.25">
      <c r="A21" s="12">
        <v>12</v>
      </c>
      <c r="B21" s="13" t="s">
        <v>15</v>
      </c>
      <c r="C21" s="28"/>
      <c r="D21" s="28"/>
      <c r="E21" s="29"/>
    </row>
    <row r="22" spans="1:5" ht="15" customHeight="1" x14ac:dyDescent="0.25">
      <c r="A22" s="12">
        <v>13</v>
      </c>
      <c r="B22" s="17" t="s">
        <v>16</v>
      </c>
      <c r="C22" s="30">
        <v>0</v>
      </c>
      <c r="D22" s="30">
        <v>0</v>
      </c>
      <c r="E22" s="27">
        <f>ROUND(C22*10%,2)</f>
        <v>0</v>
      </c>
    </row>
    <row r="23" spans="1:5" ht="25.5" x14ac:dyDescent="0.25">
      <c r="A23" s="12">
        <v>14</v>
      </c>
      <c r="B23" s="13" t="s">
        <v>32</v>
      </c>
      <c r="C23" s="28" t="s">
        <v>34</v>
      </c>
      <c r="D23" s="28" t="s">
        <v>34</v>
      </c>
      <c r="E23" s="29" t="s">
        <v>34</v>
      </c>
    </row>
    <row r="24" spans="1:5" ht="15" customHeight="1" x14ac:dyDescent="0.25">
      <c r="A24" s="12">
        <v>15</v>
      </c>
      <c r="B24" s="13" t="s">
        <v>17</v>
      </c>
      <c r="C24" s="28" t="s">
        <v>34</v>
      </c>
      <c r="D24" s="28" t="s">
        <v>34</v>
      </c>
      <c r="E24" s="29" t="s">
        <v>34</v>
      </c>
    </row>
    <row r="25" spans="1:5" ht="25.5" customHeight="1" x14ac:dyDescent="0.25">
      <c r="A25" s="12">
        <v>16</v>
      </c>
      <c r="B25" s="13" t="s">
        <v>18</v>
      </c>
      <c r="C25" s="28" t="s">
        <v>34</v>
      </c>
      <c r="D25" s="28" t="s">
        <v>34</v>
      </c>
      <c r="E25" s="29" t="s">
        <v>34</v>
      </c>
    </row>
    <row r="26" spans="1:5" ht="25.5" x14ac:dyDescent="0.25">
      <c r="A26" s="12">
        <v>17</v>
      </c>
      <c r="B26" s="13" t="s">
        <v>19</v>
      </c>
      <c r="C26" s="28" t="s">
        <v>34</v>
      </c>
      <c r="D26" s="28" t="s">
        <v>34</v>
      </c>
      <c r="E26" s="29" t="s">
        <v>34</v>
      </c>
    </row>
    <row r="27" spans="1:5" ht="15" customHeight="1" x14ac:dyDescent="0.25">
      <c r="A27" s="12">
        <v>18</v>
      </c>
      <c r="B27" s="13" t="s">
        <v>7</v>
      </c>
      <c r="C27" s="28"/>
      <c r="D27" s="28"/>
      <c r="E27" s="29"/>
    </row>
    <row r="28" spans="1:5" ht="15" customHeight="1" x14ac:dyDescent="0.25">
      <c r="A28" s="12">
        <v>19</v>
      </c>
      <c r="B28" s="17" t="s">
        <v>20</v>
      </c>
      <c r="C28" s="30">
        <v>11451536.799999999</v>
      </c>
      <c r="D28" s="30">
        <v>12904478.143999999</v>
      </c>
      <c r="E28" s="27">
        <f>ROUND(C28*10%,2)</f>
        <v>1145153.68</v>
      </c>
    </row>
    <row r="29" spans="1:5" ht="15" customHeight="1" x14ac:dyDescent="0.25">
      <c r="A29" s="12">
        <v>20</v>
      </c>
      <c r="B29" s="13" t="s">
        <v>7</v>
      </c>
      <c r="C29" s="28" t="s">
        <v>34</v>
      </c>
      <c r="D29" s="28" t="s">
        <v>34</v>
      </c>
      <c r="E29" s="28" t="s">
        <v>34</v>
      </c>
    </row>
    <row r="30" spans="1:5" ht="15" customHeight="1" x14ac:dyDescent="0.25">
      <c r="A30" s="12">
        <v>21</v>
      </c>
      <c r="B30" s="13" t="s">
        <v>21</v>
      </c>
      <c r="C30" s="28" t="s">
        <v>34</v>
      </c>
      <c r="D30" s="28" t="s">
        <v>34</v>
      </c>
      <c r="E30" s="29" t="s">
        <v>34</v>
      </c>
    </row>
    <row r="31" spans="1:5" ht="15" customHeight="1" x14ac:dyDescent="0.25">
      <c r="A31" s="12">
        <v>22</v>
      </c>
      <c r="B31" s="17" t="s">
        <v>22</v>
      </c>
      <c r="C31" s="30">
        <f>SUM(C32:C33)</f>
        <v>194673273.49999997</v>
      </c>
      <c r="D31" s="30">
        <f>SUM(D32:D33)</f>
        <v>194673273.49999997</v>
      </c>
      <c r="E31" s="27">
        <f>SUM(E32:E33)</f>
        <v>19467327.350000001</v>
      </c>
    </row>
    <row r="32" spans="1:5" ht="15" customHeight="1" x14ac:dyDescent="0.25">
      <c r="A32" s="12">
        <v>23</v>
      </c>
      <c r="B32" s="13" t="s">
        <v>23</v>
      </c>
      <c r="C32" s="30">
        <v>194673273.49999997</v>
      </c>
      <c r="D32" s="30">
        <v>194673273.49999997</v>
      </c>
      <c r="E32" s="27">
        <f>ROUND(C32*10%,2)</f>
        <v>19467327.350000001</v>
      </c>
    </row>
    <row r="33" spans="1:5" ht="15" customHeight="1" x14ac:dyDescent="0.25">
      <c r="A33" s="12">
        <v>24</v>
      </c>
      <c r="B33" s="13" t="s">
        <v>7</v>
      </c>
      <c r="C33" s="18"/>
      <c r="D33" s="18"/>
      <c r="E33" s="14"/>
    </row>
    <row r="34" spans="1:5" ht="15" customHeight="1" x14ac:dyDescent="0.25">
      <c r="A34" s="12">
        <v>25</v>
      </c>
      <c r="B34" s="13" t="s">
        <v>24</v>
      </c>
      <c r="C34" s="15" t="s">
        <v>34</v>
      </c>
      <c r="D34" s="15" t="s">
        <v>34</v>
      </c>
      <c r="E34" s="16" t="s">
        <v>34</v>
      </c>
    </row>
    <row r="35" spans="1:5" ht="38.25" x14ac:dyDescent="0.25">
      <c r="A35" s="12">
        <v>26</v>
      </c>
      <c r="B35" s="13" t="s">
        <v>25</v>
      </c>
      <c r="C35" s="18">
        <v>0</v>
      </c>
      <c r="D35" s="18">
        <v>0</v>
      </c>
      <c r="E35" s="14">
        <v>0</v>
      </c>
    </row>
    <row r="36" spans="1:5" ht="15" customHeight="1" thickBot="1" x14ac:dyDescent="0.3">
      <c r="A36" s="19">
        <v>27</v>
      </c>
      <c r="B36" s="20" t="s">
        <v>26</v>
      </c>
      <c r="C36" s="21">
        <f>C10+C15+C22+C28+C31</f>
        <v>1029375035.0059687</v>
      </c>
      <c r="D36" s="21">
        <f>D10+D22+D28+D31</f>
        <v>1010081003.9227394</v>
      </c>
      <c r="E36" s="22">
        <f>E10+E15+E22+E28+E31</f>
        <v>102937503.5</v>
      </c>
    </row>
    <row r="37" spans="1:5" x14ac:dyDescent="0.25">
      <c r="C37" s="23"/>
    </row>
    <row r="39" spans="1:5" x14ac:dyDescent="0.25">
      <c r="A39" s="24" t="s">
        <v>33</v>
      </c>
    </row>
  </sheetData>
  <mergeCells count="5">
    <mergeCell ref="A4:E4"/>
    <mergeCell ref="A5:E5"/>
    <mergeCell ref="A8:A9"/>
    <mergeCell ref="B8:B9"/>
    <mergeCell ref="C8:D8"/>
  </mergeCells>
  <pageMargins left="0.31496062992125984" right="0.31496062992125984" top="0.15748031496062992" bottom="0.15748031496062992" header="0.31496062992125984" footer="0.31496062992125984"/>
  <pageSetup scale="77" orientation="portrait" horizontalDpi="300" verticalDpi="300" r:id="rId1"/>
  <headerFooter>
    <oddFooter>&amp;R&amp;"Calibri,Regular"&amp;10Public</oddFooter>
    <evenFooter>&amp;R&amp;"Calibri,Regular"&amp;10Public</evenFooter>
    <firstFooter>&amp;R&amp;"Calibri,Regular"&amp;10Public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Lebedi</dc:creator>
  <cp:lastModifiedBy>Cristina Lebedi</cp:lastModifiedBy>
  <dcterms:created xsi:type="dcterms:W3CDTF">2015-06-05T18:17:20Z</dcterms:created>
  <dcterms:modified xsi:type="dcterms:W3CDTF">2026-10-19T10:49:28Z</dcterms:modified>
</cp:coreProperties>
</file>